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5" yWindow="105" windowWidth="9675" windowHeight="4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<sst xmlns="http://schemas.openxmlformats.org/spreadsheetml/2006/main" count="52" uniqueCount="52">
  <si>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Коли-</t>
  </si>
  <si>
    <t>Сумма</t>
  </si>
  <si>
    <t>No</t>
  </si>
  <si>
    <t>Наименование / описание</t>
  </si>
  <si>
    <t>чество</t>
  </si>
  <si>
    <t>СПЕЦИФИКАЦИЯ</t>
  </si>
  <si>
    <t>Цена ед.</t>
  </si>
  <si>
    <t>1.2</t>
  </si>
  <si>
    <t>1.1</t>
  </si>
  <si>
    <t>2.1</t>
  </si>
  <si>
    <t>3.1</t>
  </si>
  <si>
    <t>Компания Сайбернетик Системс обеспечивает для этого все необходимые инструкции</t>
  </si>
  <si>
    <t xml:space="preserve">и консультации. </t>
  </si>
  <si>
    <t>2</t>
  </si>
  <si>
    <t>3</t>
  </si>
  <si>
    <t>бесплатно</t>
  </si>
  <si>
    <t>ИТОГО руб.:</t>
  </si>
  <si>
    <t>3.2</t>
  </si>
  <si>
    <t>Итого (п.1), руб.:</t>
  </si>
  <si>
    <t>Итого (п.2), руб.:</t>
  </si>
  <si>
    <t>Услуги по инсталляции и обучению</t>
  </si>
  <si>
    <t>у.е.</t>
  </si>
  <si>
    <t>у.е. / руб.</t>
  </si>
  <si>
    <t xml:space="preserve">Техническая поддержка и сопровождение </t>
  </si>
  <si>
    <t xml:space="preserve">Предоставление  консультаций по телефону, электронной почте, ICQ.  </t>
  </si>
  <si>
    <t xml:space="preserve">Заказчика самостоятельно. </t>
  </si>
  <si>
    <t xml:space="preserve">Работы по установке системы CS Polibase могут производиться специалистами </t>
  </si>
  <si>
    <t>Примечания:</t>
  </si>
  <si>
    <t xml:space="preserve"> Итого:</t>
  </si>
  <si>
    <t>ООО "Сайбернетик Системс"</t>
  </si>
  <si>
    <t>Установка серверной части системы</t>
  </si>
  <si>
    <t>CS Polibase</t>
  </si>
  <si>
    <t>Клиентские рабочие места пользователей</t>
  </si>
  <si>
    <t xml:space="preserve"> в мес.</t>
  </si>
  <si>
    <t>в год</t>
  </si>
  <si>
    <t xml:space="preserve">Установка клиентских рабочих мест
</t>
  </si>
  <si>
    <t>www.polibase.ru</t>
  </si>
  <si>
    <t>(согласно Спецификации)</t>
  </si>
  <si>
    <t>2.2</t>
  </si>
  <si>
    <t>2.3</t>
  </si>
  <si>
    <t xml:space="preserve">В указанную стоимость не входит стоимость системного программного обеспечения: ОС Windows XP | 2000 (сервер), Windows 95 | 98 | Me | XP | 2000 (клиенты) и СУБД Oracle (в случае использования платной версии СУБД Oracle). </t>
  </si>
  <si>
    <t>Итого (п.3), руб. в год:</t>
  </si>
  <si>
    <t>Медицинская информационная система</t>
  </si>
  <si>
    <t xml:space="preserve">В этом случае общая стоимость работ уменьшается на сумму п.2. </t>
  </si>
  <si>
    <t>Базовый комплект CS Polibase Enterprise</t>
  </si>
  <si>
    <t>Обучение персонала, час (бесплатные часы)</t>
  </si>
  <si>
    <t>(программная система комплексной автоматизации медицинского учреждения)</t>
  </si>
  <si>
    <t>12 мес</t>
  </si>
  <si>
    <t>CS Polibase Enterprise. Базовая лицензия на сервер</t>
  </si>
  <si>
    <t>Регулярная поставка всех обновлений программного продукта (upgrade), исправлений и изменений, связанных с разработкой и развитием системы каждому зарегистрированному лицензированному пользователю по электронной или обычной почте.
(1% в месяц, 12% в год) (первые 3 месяца - бесплатно)</t>
  </si>
  <si>
    <t>Сетевая конфигурация на 10 рабочих мест</t>
  </si>
  <si>
    <t>ПРЕДЛОЖЕНИЕ ЦЕНЫ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</si>
</sst>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,##0.0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NTHarmonica"/>
      <family val="0"/>
    </font>
    <font>
      <sz val="10"/>
      <name val="Helv"/>
      <family val="0"/>
    </font>
    <font>
      <b/>
      <sz val="10"/>
      <color indexed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0"/>
      <name val="NTHarmonica"/>
      <family val="0"/>
    </font>
    <font>
      <sz val="10"/>
      <color indexed="10"/>
      <name val="NTHarmonica"/>
      <family val="0"/>
    </font>
    <font>
      <b/>
      <i/>
      <sz val="10"/>
      <color indexed="10"/>
      <name val="Arial Cyr"/>
      <family val="2"/>
    </font>
    <font>
      <b/>
      <sz val="10"/>
      <color indexed="10"/>
      <name val="Arial Cyr"/>
      <family val="2"/>
    </font>
    <font>
      <u val="single"/>
      <sz val="10"/>
      <name val="NTHarmonica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9"/>
      <name val="Arial"/>
      <family val="2"/>
    </font>
    <font>
      <b/>
      <sz val="10"/>
      <color indexed="9"/>
      <name val="Arial Cyr"/>
      <family val="2"/>
    </font>
    <font>
      <sz val="10"/>
      <color indexed="9"/>
      <name val="NTHarmonica"/>
      <family val="0"/>
    </font>
    <font>
      <sz val="10"/>
      <color indexed="9"/>
      <name val="Helv"/>
      <family val="0"/>
    </font>
    <font>
      <b/>
      <sz val="10"/>
      <color indexed="9"/>
      <name val="NTHarmonica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color indexed="2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39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49" fontId="9" fillId="15" borderId="11" xfId="0" applyNumberFormat="1" applyFont="1" applyFill="1" applyBorder="1" applyAlignment="1">
      <alignment vertical="center"/>
    </xf>
    <xf numFmtId="0" fontId="6" fillId="15" borderId="11" xfId="0" applyNumberFormat="1" applyFont="1" applyFill="1" applyBorder="1" applyAlignment="1">
      <alignment horizontal="left" vertical="center"/>
    </xf>
    <xf numFmtId="0" fontId="1" fillId="15" borderId="0" xfId="0" applyFont="1" applyFill="1" applyBorder="1" applyAlignment="1">
      <alignment horizontal="center" vertical="center"/>
    </xf>
    <xf numFmtId="183" fontId="9" fillId="15" borderId="11" xfId="0" applyNumberFormat="1" applyFont="1" applyFill="1" applyBorder="1" applyAlignment="1">
      <alignment horizontal="center" vertical="center"/>
    </xf>
    <xf numFmtId="181" fontId="1" fillId="15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0" fontId="0" fillId="0" borderId="11" xfId="39" applyFont="1" applyBorder="1" applyAlignment="1">
      <alignment horizontal="center" vertical="center" wrapText="1"/>
      <protection/>
    </xf>
    <xf numFmtId="0" fontId="5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0" fontId="0" fillId="0" borderId="11" xfId="39" applyFont="1" applyBorder="1" applyAlignment="1">
      <alignment horizontal="right" vertical="center" wrapText="1"/>
      <protection/>
    </xf>
    <xf numFmtId="0" fontId="1" fillId="5" borderId="12" xfId="0" applyFont="1" applyFill="1" applyBorder="1" applyAlignment="1">
      <alignment horizontal="center" vertical="center"/>
    </xf>
    <xf numFmtId="181" fontId="1" fillId="5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181" fontId="1" fillId="5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1" xfId="39" applyFont="1" applyBorder="1" applyAlignment="1">
      <alignment horizontal="center" vertical="center" wrapText="1"/>
      <protection/>
    </xf>
    <xf numFmtId="185" fontId="12" fillId="0" borderId="11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4" fillId="18" borderId="11" xfId="0" applyNumberFormat="1" applyFont="1" applyFill="1" applyBorder="1" applyAlignment="1">
      <alignment horizontal="center" vertical="center"/>
    </xf>
    <xf numFmtId="0" fontId="34" fillId="18" borderId="11" xfId="0" applyNumberFormat="1" applyFont="1" applyFill="1" applyBorder="1" applyAlignment="1">
      <alignment horizontal="left" vertical="center"/>
    </xf>
    <xf numFmtId="0" fontId="35" fillId="18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right" vertical="center"/>
    </xf>
    <xf numFmtId="183" fontId="37" fillId="18" borderId="11" xfId="0" applyNumberFormat="1" applyFont="1" applyFill="1" applyBorder="1" applyAlignment="1">
      <alignment horizontal="center" vertical="center"/>
    </xf>
    <xf numFmtId="49" fontId="37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/>
    </xf>
    <xf numFmtId="181" fontId="34" fillId="18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85" fontId="12" fillId="0" borderId="15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top"/>
    </xf>
    <xf numFmtId="0" fontId="0" fillId="0" borderId="11" xfId="39" applyFont="1" applyBorder="1" applyAlignment="1">
      <alignment horizontal="left" vertical="top" wrapText="1"/>
      <protection/>
    </xf>
    <xf numFmtId="0" fontId="33" fillId="18" borderId="0" xfId="0" applyFont="1" applyFill="1" applyBorder="1" applyAlignment="1">
      <alignment horizontal="center" vertical="center"/>
    </xf>
    <xf numFmtId="0" fontId="39" fillId="18" borderId="0" xfId="0" applyFont="1" applyFill="1" applyAlignment="1">
      <alignment/>
    </xf>
    <xf numFmtId="0" fontId="33" fillId="19" borderId="0" xfId="0" applyFont="1" applyFill="1" applyBorder="1" applyAlignment="1">
      <alignment horizontal="left" vertical="center"/>
    </xf>
    <xf numFmtId="0" fontId="33" fillId="19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31" fillId="0" borderId="0" xfId="38" applyNumberForma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7" fillId="18" borderId="13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0" xfId="39" applyFont="1" applyBorder="1" applyAlignment="1">
      <alignment horizontal="left" vertical="center" wrapText="1"/>
      <protection/>
    </xf>
    <xf numFmtId="0" fontId="0" fillId="0" borderId="0" xfId="39" applyFont="1" applyBorder="1" applyAlignment="1">
      <alignment horizontal="left" vertical="center" wrapText="1"/>
      <protection/>
    </xf>
    <xf numFmtId="0" fontId="1" fillId="5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1" fillId="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MGTS 18-Jan-95 IBM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base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6.375" style="4" customWidth="1"/>
    <col min="2" max="2" width="48.625" style="3" customWidth="1"/>
    <col min="3" max="3" width="9.25390625" style="3" customWidth="1"/>
    <col min="4" max="4" width="9.125" style="5" customWidth="1"/>
    <col min="5" max="5" width="13.875" style="2" customWidth="1"/>
    <col min="6" max="16384" width="9.125" style="1" customWidth="1"/>
  </cols>
  <sheetData>
    <row r="1" spans="1:5" ht="15.75">
      <c r="A1" s="66" t="s">
        <v>29</v>
      </c>
      <c r="B1" s="67"/>
      <c r="C1" s="67"/>
      <c r="D1" s="67"/>
      <c r="E1" s="67"/>
    </row>
    <row r="2" spans="1:5" ht="14.25">
      <c r="A2" s="71" t="s">
        <v>36</v>
      </c>
      <c r="B2" s="72"/>
      <c r="C2" s="72"/>
      <c r="D2" s="72"/>
      <c r="E2" s="72"/>
    </row>
    <row r="3" spans="1:5" ht="15.75">
      <c r="A3" s="64" t="s">
        <v>42</v>
      </c>
      <c r="B3" s="65"/>
      <c r="C3" s="65"/>
      <c r="D3" s="65"/>
      <c r="E3" s="65"/>
    </row>
    <row r="4" spans="1:5" ht="15.75">
      <c r="A4" s="64" t="s">
        <v>31</v>
      </c>
      <c r="B4" s="65"/>
      <c r="C4" s="65"/>
      <c r="D4" s="65"/>
      <c r="E4" s="65"/>
    </row>
    <row r="5" spans="1:5" ht="12.75">
      <c r="A5" s="73" t="s">
        <v>46</v>
      </c>
      <c r="B5" s="73"/>
      <c r="C5" s="73"/>
      <c r="D5" s="73"/>
      <c r="E5" s="73"/>
    </row>
    <row r="6" spans="1:5" ht="12.75">
      <c r="A6" s="1"/>
      <c r="B6" s="1"/>
      <c r="C6" s="1"/>
      <c r="D6" s="1"/>
      <c r="E6" s="1"/>
    </row>
    <row r="7" spans="1:5" ht="12.75">
      <c r="A7" s="69" t="s">
        <v>51</v>
      </c>
      <c r="B7" s="70"/>
      <c r="C7" s="70"/>
      <c r="D7" s="70"/>
      <c r="E7" s="70"/>
    </row>
    <row r="8" spans="1:5" ht="12.75">
      <c r="A8" s="70"/>
      <c r="B8" s="70"/>
      <c r="C8" s="70"/>
      <c r="D8" s="70"/>
      <c r="E8" s="70"/>
    </row>
    <row r="9" spans="1:5" ht="12.75">
      <c r="A9" s="68" t="s">
        <v>50</v>
      </c>
      <c r="B9" s="68"/>
      <c r="C9" s="68"/>
      <c r="D9" s="68"/>
      <c r="E9" s="68"/>
    </row>
    <row r="10" spans="1:5" ht="14.25" customHeight="1">
      <c r="A10" s="74" t="s">
        <v>37</v>
      </c>
      <c r="B10" s="75"/>
      <c r="C10" s="75"/>
      <c r="D10" s="75"/>
      <c r="E10" s="75"/>
    </row>
    <row r="12" spans="1:5" ht="12.75">
      <c r="A12" s="86" t="s">
        <v>2</v>
      </c>
      <c r="B12" s="84" t="s">
        <v>3</v>
      </c>
      <c r="C12" s="33" t="s">
        <v>0</v>
      </c>
      <c r="D12" s="33" t="s">
        <v>6</v>
      </c>
      <c r="E12" s="34" t="s">
        <v>1</v>
      </c>
    </row>
    <row r="13" spans="1:5" ht="12.75">
      <c r="A13" s="85"/>
      <c r="B13" s="85"/>
      <c r="C13" s="36" t="s">
        <v>4</v>
      </c>
      <c r="D13" s="36" t="s">
        <v>21</v>
      </c>
      <c r="E13" s="37" t="s">
        <v>22</v>
      </c>
    </row>
    <row r="14" spans="1:5" ht="12.75">
      <c r="A14" s="6"/>
      <c r="B14" s="7"/>
      <c r="C14" s="7"/>
      <c r="D14" s="7"/>
      <c r="E14" s="8"/>
    </row>
    <row r="15" spans="1:5" ht="12.75">
      <c r="A15" s="45">
        <v>1</v>
      </c>
      <c r="B15" s="46" t="s">
        <v>44</v>
      </c>
      <c r="C15" s="47"/>
      <c r="D15" s="48"/>
      <c r="E15" s="49"/>
    </row>
    <row r="16" spans="1:5" s="16" customFormat="1" ht="12.75">
      <c r="A16" s="18"/>
      <c r="B16" s="18"/>
      <c r="C16" s="15"/>
      <c r="D16" s="29"/>
      <c r="E16" s="20"/>
    </row>
    <row r="17" spans="1:5" s="12" customFormat="1" ht="16.5" customHeight="1">
      <c r="A17" s="62" t="s">
        <v>8</v>
      </c>
      <c r="B17" s="63" t="s">
        <v>48</v>
      </c>
      <c r="C17" s="41">
        <v>1</v>
      </c>
      <c r="D17" s="22">
        <v>16000</v>
      </c>
      <c r="E17" s="22">
        <f>C17*D17</f>
        <v>16000</v>
      </c>
    </row>
    <row r="18" spans="1:5" s="12" customFormat="1" ht="15.75" customHeight="1">
      <c r="A18" s="62" t="s">
        <v>7</v>
      </c>
      <c r="B18" s="63" t="s">
        <v>32</v>
      </c>
      <c r="C18" s="41">
        <v>10</v>
      </c>
      <c r="D18" s="22">
        <v>8000</v>
      </c>
      <c r="E18" s="22">
        <f>D18*C18</f>
        <v>80000</v>
      </c>
    </row>
    <row r="19" spans="1:5" s="12" customFormat="1" ht="12.75">
      <c r="A19" s="11"/>
      <c r="B19" s="13"/>
      <c r="C19" s="28"/>
      <c r="D19" s="28"/>
      <c r="E19" s="32"/>
    </row>
    <row r="20" spans="1:5" s="24" customFormat="1" ht="12.75">
      <c r="A20" s="53"/>
      <c r="B20" s="54" t="s">
        <v>18</v>
      </c>
      <c r="C20" s="55"/>
      <c r="D20" s="56"/>
      <c r="E20" s="57">
        <f>SUM(E17:E18)</f>
        <v>96000</v>
      </c>
    </row>
    <row r="21" spans="1:5" s="24" customFormat="1" ht="12.75">
      <c r="A21" s="53"/>
      <c r="B21" s="54"/>
      <c r="C21" s="55"/>
      <c r="D21" s="56"/>
      <c r="E21" s="57"/>
    </row>
    <row r="22" spans="1:5" s="14" customFormat="1" ht="12.75">
      <c r="A22" s="50" t="s">
        <v>13</v>
      </c>
      <c r="B22" s="46" t="s">
        <v>20</v>
      </c>
      <c r="C22" s="51"/>
      <c r="D22" s="51"/>
      <c r="E22" s="52"/>
    </row>
    <row r="23" spans="1:5" s="19" customFormat="1" ht="12.75">
      <c r="A23" s="17"/>
      <c r="B23" s="18"/>
      <c r="C23" s="27"/>
      <c r="D23" s="30"/>
      <c r="E23" s="21"/>
    </row>
    <row r="24" spans="1:5" s="12" customFormat="1" ht="16.5" customHeight="1">
      <c r="A24" s="62" t="s">
        <v>9</v>
      </c>
      <c r="B24" s="63" t="s">
        <v>30</v>
      </c>
      <c r="C24" s="44">
        <v>1</v>
      </c>
      <c r="D24" s="22">
        <v>1000</v>
      </c>
      <c r="E24" s="22">
        <f>D24*C24</f>
        <v>1000</v>
      </c>
    </row>
    <row r="25" spans="1:5" s="12" customFormat="1" ht="16.5" customHeight="1">
      <c r="A25" s="62" t="s">
        <v>38</v>
      </c>
      <c r="B25" s="63" t="s">
        <v>35</v>
      </c>
      <c r="C25" s="44">
        <v>10</v>
      </c>
      <c r="D25" s="22">
        <v>500</v>
      </c>
      <c r="E25" s="22">
        <f>D25*C25</f>
        <v>5000</v>
      </c>
    </row>
    <row r="26" spans="1:5" s="12" customFormat="1" ht="13.5" customHeight="1">
      <c r="A26" s="62" t="s">
        <v>39</v>
      </c>
      <c r="B26" s="63" t="s">
        <v>45</v>
      </c>
      <c r="C26" s="44">
        <v>10</v>
      </c>
      <c r="D26" s="22">
        <v>0</v>
      </c>
      <c r="E26" s="22">
        <f>D26*C26</f>
        <v>0</v>
      </c>
    </row>
    <row r="27" spans="1:5" s="12" customFormat="1" ht="12.75">
      <c r="A27" s="11"/>
      <c r="B27" s="13"/>
      <c r="C27" s="40"/>
      <c r="D27" s="31"/>
      <c r="E27" s="22"/>
    </row>
    <row r="28" spans="1:5" s="26" customFormat="1" ht="12.75">
      <c r="A28" s="53"/>
      <c r="B28" s="54" t="s">
        <v>19</v>
      </c>
      <c r="C28" s="55"/>
      <c r="D28" s="56"/>
      <c r="E28" s="57">
        <f>SUM(E24:E27)</f>
        <v>6000</v>
      </c>
    </row>
    <row r="29" spans="1:5" s="26" customFormat="1" ht="12.75">
      <c r="A29" s="23"/>
      <c r="B29" s="35"/>
      <c r="C29" s="25"/>
      <c r="D29" s="43"/>
      <c r="E29" s="42"/>
    </row>
    <row r="30" spans="1:5" s="26" customFormat="1" ht="12.75">
      <c r="A30" s="50" t="s">
        <v>14</v>
      </c>
      <c r="B30" s="46" t="s">
        <v>23</v>
      </c>
      <c r="C30" s="51"/>
      <c r="D30" s="51"/>
      <c r="E30" s="52"/>
    </row>
    <row r="31" spans="1:5" s="26" customFormat="1" ht="12.75">
      <c r="A31" s="17"/>
      <c r="B31" s="18"/>
      <c r="C31" s="27"/>
      <c r="D31" s="30"/>
      <c r="E31" s="21"/>
    </row>
    <row r="32" spans="1:5" s="26" customFormat="1" ht="27.75" customHeight="1">
      <c r="A32" s="62" t="s">
        <v>10</v>
      </c>
      <c r="B32" s="63" t="s">
        <v>24</v>
      </c>
      <c r="C32" s="79" t="s">
        <v>15</v>
      </c>
      <c r="D32" s="80"/>
      <c r="E32" s="81"/>
    </row>
    <row r="33" spans="1:5" s="26" customFormat="1" ht="16.5" customHeight="1">
      <c r="A33" s="62"/>
      <c r="B33" s="63"/>
      <c r="C33" s="40"/>
      <c r="D33" s="40" t="s">
        <v>33</v>
      </c>
      <c r="E33" s="40" t="s">
        <v>34</v>
      </c>
    </row>
    <row r="34" spans="1:5" s="26" customFormat="1" ht="90.75" customHeight="1">
      <c r="A34" s="62" t="s">
        <v>17</v>
      </c>
      <c r="B34" s="63" t="s">
        <v>49</v>
      </c>
      <c r="C34" s="40" t="s">
        <v>47</v>
      </c>
      <c r="D34" s="22">
        <f>(E20)*0.01</f>
        <v>960</v>
      </c>
      <c r="E34" s="22">
        <f>D34*12</f>
        <v>11520</v>
      </c>
    </row>
    <row r="35" spans="1:5" s="26" customFormat="1" ht="15.75" customHeight="1">
      <c r="A35" s="53"/>
      <c r="B35" s="54" t="s">
        <v>41</v>
      </c>
      <c r="C35" s="55"/>
      <c r="D35" s="56"/>
      <c r="E35" s="57">
        <f>E34</f>
        <v>11520</v>
      </c>
    </row>
    <row r="36" spans="1:5" s="26" customFormat="1" ht="15.75" customHeight="1">
      <c r="A36" s="53"/>
      <c r="B36" s="54"/>
      <c r="C36" s="55"/>
      <c r="D36" s="56"/>
      <c r="E36" s="57"/>
    </row>
    <row r="37" spans="1:5" ht="12.75">
      <c r="A37" s="76" t="s">
        <v>28</v>
      </c>
      <c r="B37" s="77"/>
      <c r="C37" s="77"/>
      <c r="D37" s="77"/>
      <c r="E37" s="78"/>
    </row>
    <row r="38" spans="1:5" ht="12.75">
      <c r="A38" s="58"/>
      <c r="B38" s="59" t="s">
        <v>16</v>
      </c>
      <c r="C38" s="60"/>
      <c r="D38" s="60"/>
      <c r="E38" s="61">
        <f>SUM(E20,E28,E35)</f>
        <v>113520</v>
      </c>
    </row>
    <row r="40" ht="12.75">
      <c r="B40" s="39" t="s">
        <v>27</v>
      </c>
    </row>
    <row r="41" ht="12.75">
      <c r="B41" s="39"/>
    </row>
    <row r="42" spans="1:5" ht="39" customHeight="1">
      <c r="A42" s="4">
        <v>1</v>
      </c>
      <c r="B42" s="82" t="s">
        <v>40</v>
      </c>
      <c r="C42" s="83"/>
      <c r="D42" s="83"/>
      <c r="E42" s="83"/>
    </row>
    <row r="43" ht="12.75">
      <c r="B43" s="9"/>
    </row>
    <row r="44" spans="1:2" ht="12.75">
      <c r="A44" s="4">
        <v>2</v>
      </c>
      <c r="B44" s="38" t="s">
        <v>26</v>
      </c>
    </row>
    <row r="45" spans="2:3" ht="12.75">
      <c r="B45" s="38" t="s">
        <v>25</v>
      </c>
      <c r="C45" s="9"/>
    </row>
    <row r="46" ht="12.75">
      <c r="B46" s="38" t="s">
        <v>11</v>
      </c>
    </row>
    <row r="47" ht="12.75">
      <c r="B47" s="38" t="s">
        <v>12</v>
      </c>
    </row>
    <row r="48" ht="12.75">
      <c r="B48" s="9" t="s">
        <v>43</v>
      </c>
    </row>
    <row r="51" ht="12.75">
      <c r="B51" s="9"/>
    </row>
    <row r="52" ht="12.75">
      <c r="B52" s="9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</sheetData>
  <sheetProtection/>
  <mergeCells count="14">
    <mergeCell ref="A10:E10"/>
    <mergeCell ref="A37:E37"/>
    <mergeCell ref="C32:E32"/>
    <mergeCell ref="B42:E42"/>
    <mergeCell ref="B12:B13"/>
    <mergeCell ref="A12:A13"/>
    <mergeCell ref="A3:E3"/>
    <mergeCell ref="A1:E1"/>
    <mergeCell ref="A9:E9"/>
    <mergeCell ref="A7:E7"/>
    <mergeCell ref="A2:E2"/>
    <mergeCell ref="A8:E8"/>
    <mergeCell ref="A5:E5"/>
    <mergeCell ref="A4:E4"/>
  </mergeCells>
  <hyperlinks>
    <hyperlink ref="A2" r:id="rId1" display="www.polibase.ru"/>
  </hyperlinks>
  <printOptions/>
  <pageMargins left="0.4724409448818898" right="0.31496062992125984" top="1.1023622047244095" bottom="0.7086614173228347" header="0.5118110236220472" footer="0.5118110236220472"/>
  <pageSetup horizontalDpi="300" verticalDpi="300" orientation="portrait" paperSize="9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3:E13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sheetData>
    <row r="13" ht="12.75">
      <c r="E13" s="10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2007-01-19T12:55:05Z</cp:lastPrinted>
  <dcterms:created xsi:type="dcterms:W3CDTF">2008-12-22T10:26:33Z</dcterms:created>
  <dcterms:modified xsi:type="dcterms:W3CDTF">2011-04-19T18:12:24Z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